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9_RSE\ACHATS-JURIDIQUE\MARCHES PUBLICS LOCAUX 49\Marchés 2025\2025RTPN2119 - MOBILIER METHAMORPHOSE (Rédaction)\2.CONSULTATION\DCE_VF\"/>
    </mc:Choice>
  </mc:AlternateContent>
  <xr:revisionPtr revIDLastSave="0" documentId="13_ncr:1_{AC06667B-1E94-4779-9BFD-1EBDC172CE7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U lot 1" sheetId="1" r:id="rId1"/>
  </sheets>
  <definedNames>
    <definedName name="_xlnm.Print_Area" localSheetId="0">'BPU lot 1'!$A$1:$H$60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H54" i="1"/>
  <c r="G54" i="1"/>
  <c r="H44" i="1"/>
  <c r="G44" i="1"/>
  <c r="H40" i="1"/>
  <c r="G40" i="1"/>
  <c r="F42" i="1"/>
  <c r="F26" i="1"/>
  <c r="F21" i="1"/>
  <c r="F33" i="1"/>
  <c r="F32" i="1"/>
  <c r="F37" i="1"/>
  <c r="F20" i="1"/>
  <c r="F36" i="1"/>
</calcChain>
</file>

<file path=xl/sharedStrings.xml><?xml version="1.0" encoding="utf-8"?>
<sst xmlns="http://schemas.openxmlformats.org/spreadsheetml/2006/main" count="63" uniqueCount="58">
  <si>
    <t>Modèles</t>
  </si>
  <si>
    <t>BUREAUX: plans et tables de travail</t>
  </si>
  <si>
    <t>TABLES DE REUNION ET DE CONVIVIALITE</t>
  </si>
  <si>
    <t>MOBILIER ACOUSTIQUE</t>
  </si>
  <si>
    <t>Prix unitaire en Euros HT
(1)</t>
  </si>
  <si>
    <t>Eco-contribution en euros HT
(2)</t>
  </si>
  <si>
    <t>Prix unitaire incluant l'éco-contribution en euros HT
(1+2)</t>
  </si>
  <si>
    <r>
      <t xml:space="preserve">Les candidats doivent obligatoirement remplir le bordereau de prix. Celui-ci est constitué de laliste de produits nécessaires à 'aménagement des nouveaux espaces de travail du siège social de la CCI et de la MCTE. </t>
    </r>
    <r>
      <rPr>
        <sz val="9"/>
        <color rgb="FFFF0000"/>
        <rFont val="Arial"/>
        <family val="2"/>
      </rPr>
      <t xml:space="preserve">Cette liste n'est pas exhaustive et il pourrait y avoir des demandes de produits sur catalogue auxquels s’appliqueront les taux de remises proposés sur les différentes familles de produits. </t>
    </r>
  </si>
  <si>
    <t>Quantité souhaitées</t>
  </si>
  <si>
    <t>Bureau L1600 x P800 mm. Plateau mélaminé
Chêne Moyen. Hauteur fixe 730mm. Compris
obturateur passe cable blanc, Goulotte et Voile
de fond mélaminé blanc.</t>
  </si>
  <si>
    <t>Ensemble 2 bureaux bench L1600 x P1600mm,
Plateau mélaminé Chêne Moyen. Hauteur fixe
730mm. Compris obturateur passe cable blanc
et Goulotte passe cables</t>
  </si>
  <si>
    <t>Séparateur acoustique sur pieds
Panneau acoustique sur roulettes,
L1000x H1700.</t>
  </si>
  <si>
    <t>Total HT</t>
  </si>
  <si>
    <t>FAUTEULS SALLE REUNIONS</t>
  </si>
  <si>
    <t>PHOTO</t>
  </si>
  <si>
    <t>Table de réunion L1600xP1600
hauteur fixe 730mm, plateau melamine chene
moyen, pietement acier blanc</t>
  </si>
  <si>
    <t xml:space="preserve">Fauteuil capitonné en mousse et
tissus, piètement pivotant pyramidal en nilon
noir avec roulettes. Coloris au choix x3
</t>
  </si>
  <si>
    <t>Table ronde avec face plate au mur,
Diamètre 1600, H750mm. Plateau mélaminé,
piètement aluminium peint.</t>
  </si>
  <si>
    <t>Table Trapèze, L1600x1200/800, Hauteur
900mm. Plateau mélaminé bois, piètement
aliminium coloré</t>
  </si>
  <si>
    <t>Siège haut , dossier moyen tapissé/
lift avec repose pieds, sans accoudoirs.
Roulettes autofreinantes.</t>
  </si>
  <si>
    <t>Table carré L700x700 H750mm. Plateau
breche recyclée, finition blanc. Piètement
acier marron RAL8028.
100% biosourcé, recyclé et recyclable</t>
  </si>
  <si>
    <t xml:space="preserve">Banquette  1p L800xH870mm.
Assise et dossier tapissés, plinthe stratifié.
 tissus </t>
  </si>
  <si>
    <t>Tabourets haut avec dossier,
Assise 65cm. Assise et dossier polypropylene
Bleu Piètement Acier peint epoxy</t>
  </si>
  <si>
    <t>ESPACES COMMUNS : RANGEMENTS</t>
  </si>
  <si>
    <t>Bloc de 4 casiers, L400xP448mm.
Fermeture à combinaison. Hauteur total
1750mm.</t>
  </si>
  <si>
    <t>Bureaux Manager 6.22 ; 6.23 ; 6.24
Table  L1400xP1400mm
hauteur fixe 730mm, plateau melamine chene
moyen, pietement acier blanc</t>
  </si>
  <si>
    <t>Bureaux Manager 6.25 
Table  L1600xP1600
hauteur fixe 730mm, plateau melamine chene
moyen, pietement acier blanc</t>
  </si>
  <si>
    <t>Coin salon
Fauteuil lounge, dossier haut
entirement capitonné et tissu boucle .
Piètement bois clair massif</t>
  </si>
  <si>
    <t>Cabine acoustique 2 Personnes
Faces latérales Mélaminé Blanc -
face avant Chêne Naturel , Porte vitrée.
Comprend :
1PC + 2USB, détecteur présence spot +
renouvellement d'air + 1 tablette + 2
banquettes tissuL 800 mm
Fabriquée en France, Matériaux recyclés</t>
  </si>
  <si>
    <t>Séparateur suspendu plafond
Bureaux 6P DTAE (6.2 et 6.3) 
Cloison acoustique suspendue acoustic,
motif , finition feutrée.
L1800xH2400mm</t>
  </si>
  <si>
    <t>MARCHE DE FOURNITURES ET POSE DE MOBILIERS PROFESIONNELS POUR L’AMENAGEMENT DU NOUVEAU SIEGE SOCIAL DE LA CCI DANS L’ENSEMBLE IMMOBILIER METAMORPHOSE A ANGERS</t>
  </si>
  <si>
    <t xml:space="preserve">Bordereau des prix </t>
  </si>
  <si>
    <t xml:space="preserve">Prix des livraisons  </t>
  </si>
  <si>
    <t>Livraison de 0 à 10m3</t>
  </si>
  <si>
    <t>Livraison de 11 à 22m3</t>
  </si>
  <si>
    <t>PU H.T.</t>
  </si>
  <si>
    <t>TVA (%)</t>
  </si>
  <si>
    <t>PU T.T.C</t>
  </si>
  <si>
    <t>Prestation de montage et d'installation du mobilier</t>
  </si>
  <si>
    <t>Prix  HT (en €)</t>
  </si>
  <si>
    <t>Prix  TTC (en €)</t>
  </si>
  <si>
    <t>Forfait à l'heure</t>
  </si>
  <si>
    <t xml:space="preserve">Fait à :                                                Le : </t>
  </si>
  <si>
    <t>Signature et cachet de l'entreprise</t>
  </si>
  <si>
    <t>VARIANTES EXIGEES</t>
  </si>
  <si>
    <t>Tableau en verre écritoire et magnétique L1400xH1000, coloris auc hoix</t>
  </si>
  <si>
    <t>Banquette 1P
 1p L800xH870mm. Assise et
dossier tapissés, plinthe stratifié.
tissu coloris au choix</t>
  </si>
  <si>
    <r>
      <t xml:space="preserve">Table haute café/attente
</t>
    </r>
    <r>
      <rPr>
        <sz val="9"/>
        <color rgb="FF000000"/>
        <rFont val="Calibri"/>
        <family val="2"/>
        <scheme val="minor"/>
      </rPr>
      <t>Diam 700 H1050mm, Plateau
breche recyclée finition, piètement
acier colorés.</t>
    </r>
  </si>
  <si>
    <t>Table basse diam 600 H500mm. Plateau
breche recyclée, finition coloris au choix, piètement
acier beige RAL9001</t>
  </si>
  <si>
    <t>Salle de réunion 12P
Table trapèze, L3800 x
P1900/1400 H750mm. Plateau en mélaminé
19mm. Finition bois. Piètement en alu
finition coloris au choix + 2 top access</t>
  </si>
  <si>
    <t>Cloisonnette acoustique de séparation L1600 H322mm qui s'adpatent sur les bureaux type bench</t>
  </si>
  <si>
    <t>TOTAL LOT 1</t>
  </si>
  <si>
    <t>Total TTC</t>
  </si>
  <si>
    <t>TOTAL LOT VARIANTES EXIGEES</t>
  </si>
  <si>
    <t>TOTAL GENERAL LOT 1 + VARIANTES EXIGEES +PRESTATION MONTAGE</t>
  </si>
  <si>
    <t>TOTAL PRESTATION MONTAGE (forfait à l'heure * nb d'heure prévisionnel)</t>
  </si>
  <si>
    <t xml:space="preserve">Table haute mobile à roulette pliable.L 700*500 plateau melamine chene
moyen, pietement acier blanc  </t>
  </si>
  <si>
    <t>Lot 1 – Fournitures et pose de mobiliers professionnels NEUFS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</si>
</sst>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€&quot;_-;\-* #,##0.00\ &quot;€&quot;_-;_-* &quot;-&quot;??\ &quot;€&quot;_-;_-@"/>
  </numFmts>
  <fonts count="17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6"/>
      <name val="Arial"/>
      <family val="2"/>
    </font>
    <font>
      <b/>
      <u/>
      <sz val="20"/>
      <color indexed="8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  <font>
      <sz val="9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theme="1"/>
      <name val="Aptos"/>
      <family val="2"/>
    </font>
    <font>
      <sz val="10"/>
      <name val="Aptos"/>
      <family val="2"/>
    </font>
    <font>
      <b/>
      <sz val="14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CECEC"/>
        <bgColor rgb="FFECECEC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thick">
        <color rgb="FFFF0000"/>
      </top>
      <bottom style="thick">
        <color rgb="FFFF0000"/>
      </bottom>
      <diagonal/>
    </border>
  </borders>
  <cellStyleXfs count="2">
    <xf numFmtId="0" fontId="0" fillId="0" borderId="0"/>
    <xf numFmtId="0" fontId="10" fillId="0" borderId="0"/>
  </cellStyleXfs>
  <cellXfs count="78">
    <xf numFmtId="0" fontId="0" fillId="0" borderId="0" xfId="0"/>
    <xf numFmtId="0" fontId="1" fillId="0" borderId="0" xfId="0" applyFont="1" applyAlignment="1"/>
    <xf numFmtId="0" fontId="4" fillId="0" borderId="0" xfId="0" applyFont="1" applyAlignment="1"/>
    <xf numFmtId="0" fontId="4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4" fillId="0" borderId="0" xfId="0" applyFont="1" applyBorder="1"/>
    <xf numFmtId="0" fontId="3" fillId="0" borderId="0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2" fontId="2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/>
    </xf>
    <xf numFmtId="0" fontId="14" fillId="0" borderId="0" xfId="0" applyFont="1"/>
    <xf numFmtId="0" fontId="14" fillId="4" borderId="6" xfId="0" applyFont="1" applyFill="1" applyBorder="1" applyAlignment="1">
      <alignment vertical="center"/>
    </xf>
    <xf numFmtId="0" fontId="14" fillId="0" borderId="1" xfId="0" applyFont="1" applyBorder="1"/>
    <xf numFmtId="164" fontId="14" fillId="0" borderId="1" xfId="0" applyNumberFormat="1" applyFont="1" applyFill="1" applyBorder="1"/>
    <xf numFmtId="9" fontId="14" fillId="0" borderId="1" xfId="0" applyNumberFormat="1" applyFont="1" applyFill="1" applyBorder="1"/>
    <xf numFmtId="0" fontId="2" fillId="3" borderId="2" xfId="0" applyFont="1" applyFill="1" applyBorder="1" applyAlignment="1">
      <alignment horizontal="center" vertical="center" wrapText="1"/>
    </xf>
    <xf numFmtId="0" fontId="15" fillId="0" borderId="12" xfId="1" applyFont="1" applyBorder="1" applyAlignment="1">
      <alignment horizontal="left"/>
    </xf>
    <xf numFmtId="0" fontId="15" fillId="0" borderId="13" xfId="1" applyFont="1" applyBorder="1" applyAlignment="1">
      <alignment horizontal="left"/>
    </xf>
    <xf numFmtId="0" fontId="0" fillId="0" borderId="13" xfId="0" applyBorder="1"/>
    <xf numFmtId="0" fontId="14" fillId="0" borderId="13" xfId="0" applyFont="1" applyBorder="1"/>
    <xf numFmtId="0" fontId="14" fillId="0" borderId="14" xfId="0" applyFont="1" applyBorder="1"/>
    <xf numFmtId="0" fontId="14" fillId="4" borderId="6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13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6" fillId="5" borderId="20" xfId="0" applyFont="1" applyFill="1" applyBorder="1" applyAlignment="1">
      <alignment horizontal="center" vertical="center" wrapText="1"/>
    </xf>
    <xf numFmtId="0" fontId="9" fillId="6" borderId="21" xfId="0" applyFont="1" applyFill="1" applyBorder="1" applyAlignment="1">
      <alignment horizontal="center" vertical="center"/>
    </xf>
    <xf numFmtId="0" fontId="14" fillId="0" borderId="2" xfId="0" applyFont="1" applyBorder="1"/>
    <xf numFmtId="164" fontId="14" fillId="0" borderId="9" xfId="0" applyNumberFormat="1" applyFont="1" applyFill="1" applyBorder="1"/>
    <xf numFmtId="9" fontId="14" fillId="0" borderId="10" xfId="0" applyNumberFormat="1" applyFont="1" applyFill="1" applyBorder="1"/>
    <xf numFmtId="164" fontId="14" fillId="0" borderId="11" xfId="0" applyNumberFormat="1" applyFont="1" applyFill="1" applyBorder="1"/>
    <xf numFmtId="0" fontId="9" fillId="5" borderId="22" xfId="0" applyFont="1" applyFill="1" applyBorder="1" applyAlignment="1">
      <alignment horizontal="center" vertical="center"/>
    </xf>
    <xf numFmtId="0" fontId="9" fillId="5" borderId="23" xfId="0" applyFont="1" applyFill="1" applyBorder="1" applyAlignment="1">
      <alignment horizontal="center" vertical="center"/>
    </xf>
    <xf numFmtId="0" fontId="9" fillId="5" borderId="24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164" fontId="14" fillId="0" borderId="15" xfId="0" applyNumberFormat="1" applyFont="1" applyBorder="1" applyAlignment="1">
      <alignment horizontal="center"/>
    </xf>
    <xf numFmtId="164" fontId="14" fillId="0" borderId="16" xfId="0" applyNumberFormat="1" applyFont="1" applyBorder="1" applyAlignment="1">
      <alignment horizontal="center"/>
    </xf>
    <xf numFmtId="164" fontId="14" fillId="0" borderId="17" xfId="0" applyNumberFormat="1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</cellXfs>
  <cellStyles count="2">
    <cellStyle name="Normal" xfId="0" builtinId="0"/>
    <cellStyle name="Normal 2 2" xfId="1" xr:uid="{114D053C-98E9-46C1-87EC-6D2724727405}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123825</xdr:rowOff>
    </xdr:from>
    <xdr:to>
      <xdr:col>0</xdr:col>
      <xdr:colOff>2638425</xdr:colOff>
      <xdr:row>1</xdr:row>
      <xdr:rowOff>38100</xdr:rowOff>
    </xdr:to>
    <xdr:pic>
      <xdr:nvPicPr>
        <xdr:cNvPr id="4" name="Image 17">
          <a:extLst>
            <a:ext uri="{FF2B5EF4-FFF2-40B4-BE49-F238E27FC236}">
              <a16:creationId xmlns:a16="http://schemas.microsoft.com/office/drawing/2014/main" id="{FF6D6BB9-4897-E6F4-506D-5BEA3B43B7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123825"/>
          <a:ext cx="2409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57151</xdr:colOff>
      <xdr:row>19</xdr:row>
      <xdr:rowOff>47625</xdr:rowOff>
    </xdr:from>
    <xdr:to>
      <xdr:col>1</xdr:col>
      <xdr:colOff>893300</xdr:colOff>
      <xdr:row>19</xdr:row>
      <xdr:rowOff>914571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41198B73-8068-52C6-FCF0-59F2F8FE78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86076" y="8134350"/>
          <a:ext cx="826624" cy="866946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28</xdr:row>
      <xdr:rowOff>28575</xdr:rowOff>
    </xdr:from>
    <xdr:to>
      <xdr:col>1</xdr:col>
      <xdr:colOff>964658</xdr:colOff>
      <xdr:row>28</xdr:row>
      <xdr:rowOff>742950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FD2468B9-9AFC-6B00-E833-1DF00717D1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838450" y="13134975"/>
          <a:ext cx="958308" cy="714375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29</xdr:row>
      <xdr:rowOff>9526</xdr:rowOff>
    </xdr:from>
    <xdr:to>
      <xdr:col>1</xdr:col>
      <xdr:colOff>949325</xdr:colOff>
      <xdr:row>29</xdr:row>
      <xdr:rowOff>740072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63B102F0-5750-6208-C242-D49FBCEF1F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847975" y="13935076"/>
          <a:ext cx="923925" cy="730546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20</xdr:row>
      <xdr:rowOff>9525</xdr:rowOff>
    </xdr:from>
    <xdr:to>
      <xdr:col>1</xdr:col>
      <xdr:colOff>911225</xdr:colOff>
      <xdr:row>20</xdr:row>
      <xdr:rowOff>960391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A349AC2B-7E1D-BA70-3E9F-0297E013FC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933700" y="8067675"/>
          <a:ext cx="800100" cy="947691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21</xdr:row>
      <xdr:rowOff>9526</xdr:rowOff>
    </xdr:from>
    <xdr:to>
      <xdr:col>1</xdr:col>
      <xdr:colOff>858145</xdr:colOff>
      <xdr:row>22</xdr:row>
      <xdr:rowOff>19051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6B8CDA0A-A32A-40EA-D0C6-EAC2F9A0560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/>
        <a:srcRect b="-6250"/>
        <a:stretch/>
      </xdr:blipFill>
      <xdr:spPr>
        <a:xfrm>
          <a:off x="2924175" y="9029701"/>
          <a:ext cx="762895" cy="971550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30</xdr:row>
      <xdr:rowOff>28575</xdr:rowOff>
    </xdr:from>
    <xdr:to>
      <xdr:col>1</xdr:col>
      <xdr:colOff>903268</xdr:colOff>
      <xdr:row>30</xdr:row>
      <xdr:rowOff>739775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6E9B8667-4EC1-A203-AB51-D880D407285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/>
        <a:srcRect l="4950" b="5881"/>
        <a:stretch/>
      </xdr:blipFill>
      <xdr:spPr>
        <a:xfrm>
          <a:off x="2886075" y="15687675"/>
          <a:ext cx="842943" cy="704850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22</xdr:row>
      <xdr:rowOff>108722</xdr:rowOff>
    </xdr:from>
    <xdr:to>
      <xdr:col>1</xdr:col>
      <xdr:colOff>914400</xdr:colOff>
      <xdr:row>22</xdr:row>
      <xdr:rowOff>895350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D4D49DFE-BF5A-CC62-5700-5FB97775C99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/>
        <a:srcRect l="17282" r="14210" b="3752"/>
        <a:stretch/>
      </xdr:blipFill>
      <xdr:spPr>
        <a:xfrm>
          <a:off x="2895600" y="10090922"/>
          <a:ext cx="847725" cy="786628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31</xdr:row>
      <xdr:rowOff>9525</xdr:rowOff>
    </xdr:from>
    <xdr:to>
      <xdr:col>1</xdr:col>
      <xdr:colOff>953859</xdr:colOff>
      <xdr:row>31</xdr:row>
      <xdr:rowOff>762000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12648086-F3DA-A282-236D-3D3566EB171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/>
        <a:srcRect b="17708"/>
        <a:stretch/>
      </xdr:blipFill>
      <xdr:spPr>
        <a:xfrm>
          <a:off x="2876550" y="17402175"/>
          <a:ext cx="906234" cy="752475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32</xdr:row>
      <xdr:rowOff>66675</xdr:rowOff>
    </xdr:from>
    <xdr:to>
      <xdr:col>1</xdr:col>
      <xdr:colOff>952628</xdr:colOff>
      <xdr:row>33</xdr:row>
      <xdr:rowOff>0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B3340BE1-3FEF-D5D0-D32F-E77CA554E36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/>
        <a:srcRect t="7608" b="11969"/>
        <a:stretch/>
      </xdr:blipFill>
      <xdr:spPr>
        <a:xfrm>
          <a:off x="2867025" y="18230850"/>
          <a:ext cx="914528" cy="704850"/>
        </a:xfrm>
        <a:prstGeom prst="rect">
          <a:avLst/>
        </a:prstGeom>
      </xdr:spPr>
    </xdr:pic>
    <xdr:clientData/>
  </xdr:twoCellAnchor>
  <xdr:twoCellAnchor editAs="oneCell">
    <xdr:from>
      <xdr:col>1</xdr:col>
      <xdr:colOff>47624</xdr:colOff>
      <xdr:row>25</xdr:row>
      <xdr:rowOff>44331</xdr:rowOff>
    </xdr:from>
    <xdr:to>
      <xdr:col>1</xdr:col>
      <xdr:colOff>944604</xdr:colOff>
      <xdr:row>25</xdr:row>
      <xdr:rowOff>876301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9F22AAE0-B002-0F18-14CE-96D978D86C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876549" y="12788781"/>
          <a:ext cx="893805" cy="831970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13</xdr:row>
      <xdr:rowOff>133350</xdr:rowOff>
    </xdr:from>
    <xdr:to>
      <xdr:col>1</xdr:col>
      <xdr:colOff>930275</xdr:colOff>
      <xdr:row>13</xdr:row>
      <xdr:rowOff>831132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6DB8D643-5D71-AC55-9121-B37CCB0CC4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867025" y="5753100"/>
          <a:ext cx="885825" cy="700957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14</xdr:row>
      <xdr:rowOff>114300</xdr:rowOff>
    </xdr:from>
    <xdr:to>
      <xdr:col>2</xdr:col>
      <xdr:colOff>6726</xdr:colOff>
      <xdr:row>14</xdr:row>
      <xdr:rowOff>914550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59634A90-114D-121E-7374-B4B60CC3B7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2847975" y="6619875"/>
          <a:ext cx="956051" cy="800250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15</xdr:row>
      <xdr:rowOff>223556</xdr:rowOff>
    </xdr:from>
    <xdr:to>
      <xdr:col>1</xdr:col>
      <xdr:colOff>952500</xdr:colOff>
      <xdr:row>15</xdr:row>
      <xdr:rowOff>838318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id="{096EEAD7-8AB8-8570-20CB-C3F26A2E2C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2876550" y="7767356"/>
          <a:ext cx="904875" cy="61476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16</xdr:row>
      <xdr:rowOff>256077</xdr:rowOff>
    </xdr:from>
    <xdr:to>
      <xdr:col>1</xdr:col>
      <xdr:colOff>911225</xdr:colOff>
      <xdr:row>16</xdr:row>
      <xdr:rowOff>781160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5A5CA2D6-1785-4CB6-BBA5-A7C9A5F478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2886075" y="8838102"/>
          <a:ext cx="847725" cy="525083"/>
        </a:xfrm>
        <a:prstGeom prst="rect">
          <a:avLst/>
        </a:prstGeom>
      </xdr:spPr>
    </xdr:pic>
    <xdr:clientData/>
  </xdr:twoCellAnchor>
  <xdr:twoCellAnchor editAs="oneCell">
    <xdr:from>
      <xdr:col>1</xdr:col>
      <xdr:colOff>28576</xdr:colOff>
      <xdr:row>33</xdr:row>
      <xdr:rowOff>47625</xdr:rowOff>
    </xdr:from>
    <xdr:to>
      <xdr:col>1</xdr:col>
      <xdr:colOff>945377</xdr:colOff>
      <xdr:row>33</xdr:row>
      <xdr:rowOff>838200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id="{52E3FF67-05BD-4DE2-54AF-6359FADF09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2857501" y="22631400"/>
          <a:ext cx="916801" cy="790575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142876</xdr:colOff>
      <xdr:row>23</xdr:row>
      <xdr:rowOff>57150</xdr:rowOff>
    </xdr:from>
    <xdr:to>
      <xdr:col>1</xdr:col>
      <xdr:colOff>849662</xdr:colOff>
      <xdr:row>23</xdr:row>
      <xdr:rowOff>945332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48E43EE3-5C54-F52C-E795-A3A333CD27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2971801" y="13706475"/>
          <a:ext cx="700436" cy="888182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38</xdr:row>
      <xdr:rowOff>200025</xdr:rowOff>
    </xdr:from>
    <xdr:to>
      <xdr:col>2</xdr:col>
      <xdr:colOff>1</xdr:colOff>
      <xdr:row>38</xdr:row>
      <xdr:rowOff>1196975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AD7D4509-D34C-D80B-D464-E13484035CC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8"/>
        <a:srcRect l="7950" t="3508" r="4610" b="5263"/>
        <a:stretch/>
      </xdr:blipFill>
      <xdr:spPr>
        <a:xfrm>
          <a:off x="2847975" y="26965275"/>
          <a:ext cx="942976" cy="990600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37</xdr:row>
      <xdr:rowOff>76200</xdr:rowOff>
    </xdr:from>
    <xdr:to>
      <xdr:col>1</xdr:col>
      <xdr:colOff>815975</xdr:colOff>
      <xdr:row>37</xdr:row>
      <xdr:rowOff>892457</xdr:rowOff>
    </xdr:to>
    <xdr:pic>
      <xdr:nvPicPr>
        <xdr:cNvPr id="24" name="Image 23">
          <a:extLst>
            <a:ext uri="{FF2B5EF4-FFF2-40B4-BE49-F238E27FC236}">
              <a16:creationId xmlns:a16="http://schemas.microsoft.com/office/drawing/2014/main" id="{6474974C-160F-DA89-6145-ED9D70264C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2943225" y="26841450"/>
          <a:ext cx="695325" cy="813082"/>
        </a:xfrm>
        <a:prstGeom prst="rect">
          <a:avLst/>
        </a:prstGeom>
      </xdr:spPr>
    </xdr:pic>
    <xdr:clientData/>
  </xdr:twoCellAnchor>
  <xdr:twoCellAnchor editAs="oneCell">
    <xdr:from>
      <xdr:col>1</xdr:col>
      <xdr:colOff>230187</xdr:colOff>
      <xdr:row>36</xdr:row>
      <xdr:rowOff>47625</xdr:rowOff>
    </xdr:from>
    <xdr:to>
      <xdr:col>1</xdr:col>
      <xdr:colOff>735038</xdr:colOff>
      <xdr:row>36</xdr:row>
      <xdr:rowOff>730285</xdr:rowOff>
    </xdr:to>
    <xdr:pic>
      <xdr:nvPicPr>
        <xdr:cNvPr id="25" name="Image 24">
          <a:extLst>
            <a:ext uri="{FF2B5EF4-FFF2-40B4-BE49-F238E27FC236}">
              <a16:creationId xmlns:a16="http://schemas.microsoft.com/office/drawing/2014/main" id="{E77C0730-E2D8-BCD2-1CBB-E8DE507AE8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3063875" y="21510625"/>
          <a:ext cx="508026" cy="679485"/>
        </a:xfrm>
        <a:prstGeom prst="rect">
          <a:avLst/>
        </a:prstGeom>
      </xdr:spPr>
    </xdr:pic>
    <xdr:clientData/>
  </xdr:twoCellAnchor>
  <xdr:twoCellAnchor editAs="oneCell">
    <xdr:from>
      <xdr:col>1</xdr:col>
      <xdr:colOff>103188</xdr:colOff>
      <xdr:row>41</xdr:row>
      <xdr:rowOff>55563</xdr:rowOff>
    </xdr:from>
    <xdr:to>
      <xdr:col>1</xdr:col>
      <xdr:colOff>893803</xdr:colOff>
      <xdr:row>41</xdr:row>
      <xdr:rowOff>608041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F25A13A1-B406-490C-AC2B-B0401D8475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2936876" y="24780876"/>
          <a:ext cx="790615" cy="552478"/>
        </a:xfrm>
        <a:prstGeom prst="rect">
          <a:avLst/>
        </a:prstGeom>
      </xdr:spPr>
    </xdr:pic>
    <xdr:clientData/>
  </xdr:twoCellAnchor>
  <xdr:twoCellAnchor editAs="oneCell">
    <xdr:from>
      <xdr:col>1</xdr:col>
      <xdr:colOff>15875</xdr:colOff>
      <xdr:row>42</xdr:row>
      <xdr:rowOff>71438</xdr:rowOff>
    </xdr:from>
    <xdr:to>
      <xdr:col>1</xdr:col>
      <xdr:colOff>949372</xdr:colOff>
      <xdr:row>42</xdr:row>
      <xdr:rowOff>792200</xdr:rowOff>
    </xdr:to>
    <xdr:pic>
      <xdr:nvPicPr>
        <xdr:cNvPr id="27" name="Image 26">
          <a:extLst>
            <a:ext uri="{FF2B5EF4-FFF2-40B4-BE49-F238E27FC236}">
              <a16:creationId xmlns:a16="http://schemas.microsoft.com/office/drawing/2014/main" id="{5286C9A4-7B06-8FA2-80FB-8CDCD73715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2849563" y="25479376"/>
          <a:ext cx="930322" cy="720762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17</xdr:row>
      <xdr:rowOff>32951</xdr:rowOff>
    </xdr:from>
    <xdr:to>
      <xdr:col>1</xdr:col>
      <xdr:colOff>881061</xdr:colOff>
      <xdr:row>17</xdr:row>
      <xdr:rowOff>1003429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CEDDC8B-6A2D-FD6B-FD58-B6CC88EF20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2881313" y="9296014"/>
          <a:ext cx="833436" cy="9704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0"/>
  <sheetViews>
    <sheetView showGridLines="0" tabSelected="1" view="pageBreakPreview" zoomScale="80" zoomScaleNormal="100" zoomScaleSheetLayoutView="80" zoomScalePageLayoutView="70" workbookViewId="0">
      <selection activeCell="A8" sqref="A8:H8"/>
    </sheetView>
  </sheetViews>
  <sheetFormatPr baseColWidth="10" defaultColWidth="11.42578125" defaultRowHeight="14.25" x14ac:dyDescent="0.2"/>
  <cols>
    <col min="1" max="1" width="42.42578125" style="3" customWidth="1"/>
    <col min="2" max="2" width="14.5703125" style="3" customWidth="1"/>
    <col min="3" max="10" width="16.7109375" style="3" customWidth="1"/>
    <col min="11" max="11" width="33.140625" style="3" customWidth="1"/>
    <col min="12" max="16" width="14.7109375" style="3" customWidth="1"/>
    <col min="17" max="16384" width="11.42578125" style="3"/>
  </cols>
  <sheetData>
    <row r="1" spans="1:17" ht="54" customHeight="1" x14ac:dyDescent="0.2"/>
    <row r="2" spans="1:17" ht="32.25" customHeight="1" x14ac:dyDescent="0.2"/>
    <row r="3" spans="1:17" ht="15" x14ac:dyDescent="0.25">
      <c r="A3" s="4"/>
      <c r="B3" s="4"/>
      <c r="K3" s="2"/>
    </row>
    <row r="4" spans="1:17" ht="67.5" customHeight="1" x14ac:dyDescent="0.2">
      <c r="A4" s="62" t="s">
        <v>30</v>
      </c>
      <c r="B4" s="62"/>
      <c r="C4" s="62"/>
      <c r="D4" s="62"/>
      <c r="E4" s="62"/>
      <c r="F4" s="62"/>
      <c r="G4" s="62"/>
      <c r="H4" s="62"/>
      <c r="I4" s="22"/>
      <c r="J4" s="16"/>
      <c r="K4" s="2"/>
    </row>
    <row r="5" spans="1:17" x14ac:dyDescent="0.2">
      <c r="A5" s="5"/>
      <c r="B5" s="5"/>
      <c r="K5" s="2"/>
      <c r="L5" s="2"/>
      <c r="M5" s="2"/>
      <c r="N5" s="2"/>
      <c r="O5" s="2"/>
      <c r="P5" s="2"/>
      <c r="Q5" s="2"/>
    </row>
    <row r="6" spans="1:17" ht="26.25" x14ac:dyDescent="0.2">
      <c r="A6" s="76" t="s">
        <v>31</v>
      </c>
      <c r="B6" s="76"/>
      <c r="C6" s="76"/>
      <c r="D6" s="76"/>
      <c r="E6" s="76"/>
      <c r="F6" s="76"/>
      <c r="G6" s="76"/>
      <c r="H6" s="76"/>
      <c r="I6" s="20"/>
      <c r="J6" s="17"/>
      <c r="L6" s="2"/>
      <c r="M6" s="2"/>
      <c r="N6" s="2"/>
      <c r="O6" s="2"/>
      <c r="P6" s="2"/>
      <c r="Q6" s="2"/>
    </row>
    <row r="7" spans="1:17" x14ac:dyDescent="0.2">
      <c r="A7" s="6"/>
      <c r="B7" s="6"/>
      <c r="L7" s="2"/>
      <c r="M7" s="2"/>
      <c r="N7" s="2"/>
      <c r="O7" s="2"/>
      <c r="P7" s="2"/>
      <c r="Q7" s="2"/>
    </row>
    <row r="8" spans="1:17" ht="34.5" customHeight="1" x14ac:dyDescent="0.2">
      <c r="A8" s="63" t="s">
        <v>57</v>
      </c>
      <c r="B8" s="63"/>
      <c r="C8" s="63"/>
      <c r="D8" s="63"/>
      <c r="E8" s="63"/>
      <c r="F8" s="63"/>
      <c r="G8" s="63"/>
      <c r="H8" s="63"/>
      <c r="I8" s="23"/>
      <c r="L8" s="2"/>
      <c r="M8" s="2"/>
      <c r="N8" s="2"/>
      <c r="O8" s="2"/>
      <c r="P8" s="2"/>
      <c r="Q8" s="2"/>
    </row>
    <row r="9" spans="1:17" ht="18" x14ac:dyDescent="0.25">
      <c r="A9" s="1"/>
      <c r="B9" s="1"/>
      <c r="L9" s="2"/>
      <c r="M9" s="2"/>
      <c r="N9" s="2"/>
      <c r="O9" s="2"/>
      <c r="P9" s="2"/>
      <c r="Q9" s="2"/>
    </row>
    <row r="10" spans="1:17" ht="47.25" customHeight="1" x14ac:dyDescent="0.2">
      <c r="A10" s="77" t="s">
        <v>7</v>
      </c>
      <c r="B10" s="77"/>
      <c r="C10" s="77"/>
      <c r="D10" s="77"/>
      <c r="E10" s="77"/>
      <c r="F10" s="77"/>
      <c r="G10" s="77"/>
      <c r="H10" s="77"/>
      <c r="I10" s="21"/>
      <c r="J10" s="19"/>
      <c r="K10" s="18"/>
      <c r="L10" s="2"/>
      <c r="M10" s="2"/>
      <c r="N10" s="2"/>
      <c r="O10" s="2"/>
      <c r="P10" s="2"/>
      <c r="Q10" s="2"/>
    </row>
    <row r="11" spans="1:17" ht="15" customHeight="1" x14ac:dyDescent="0.2">
      <c r="L11" s="2"/>
      <c r="M11" s="2"/>
      <c r="N11" s="2"/>
      <c r="O11" s="2"/>
      <c r="P11" s="2"/>
      <c r="Q11" s="2"/>
    </row>
    <row r="12" spans="1:17" ht="63.75" x14ac:dyDescent="0.2">
      <c r="A12" s="8" t="s">
        <v>0</v>
      </c>
      <c r="B12" s="8" t="s">
        <v>14</v>
      </c>
      <c r="C12" s="8" t="s">
        <v>4</v>
      </c>
      <c r="D12" s="8" t="s">
        <v>5</v>
      </c>
      <c r="E12" s="8" t="s">
        <v>6</v>
      </c>
      <c r="F12" s="8" t="s">
        <v>8</v>
      </c>
      <c r="G12" s="8" t="s">
        <v>12</v>
      </c>
      <c r="H12" s="8" t="s">
        <v>52</v>
      </c>
      <c r="I12" s="24"/>
      <c r="J12" s="2"/>
      <c r="K12" s="2"/>
      <c r="L12" s="2"/>
      <c r="M12" s="2"/>
    </row>
    <row r="13" spans="1:17" x14ac:dyDescent="0.2">
      <c r="A13" s="7" t="s">
        <v>1</v>
      </c>
      <c r="B13" s="9"/>
      <c r="C13" s="9"/>
      <c r="D13" s="9"/>
      <c r="E13" s="9"/>
      <c r="F13" s="9"/>
      <c r="G13" s="9"/>
      <c r="H13" s="9"/>
      <c r="I13" s="25"/>
      <c r="J13" s="2"/>
      <c r="K13" s="2"/>
      <c r="L13" s="2"/>
      <c r="M13" s="2"/>
    </row>
    <row r="14" spans="1:17" ht="69.75" customHeight="1" x14ac:dyDescent="0.2">
      <c r="A14" s="28" t="s">
        <v>9</v>
      </c>
      <c r="B14" s="12"/>
      <c r="C14" s="12"/>
      <c r="D14" s="12"/>
      <c r="E14" s="12"/>
      <c r="F14" s="12">
        <f>17+1+12+2</f>
        <v>32</v>
      </c>
      <c r="G14" s="12"/>
      <c r="H14" s="13"/>
      <c r="I14" s="26"/>
    </row>
    <row r="15" spans="1:17" ht="81.75" customHeight="1" x14ac:dyDescent="0.2">
      <c r="A15" s="28" t="s">
        <v>10</v>
      </c>
      <c r="B15" s="12"/>
      <c r="C15" s="12"/>
      <c r="D15" s="12"/>
      <c r="E15" s="12"/>
      <c r="F15" s="12">
        <f>10+14</f>
        <v>24</v>
      </c>
      <c r="G15" s="12"/>
      <c r="H15" s="13"/>
      <c r="I15" s="26"/>
    </row>
    <row r="16" spans="1:17" ht="81.75" customHeight="1" x14ac:dyDescent="0.2">
      <c r="A16" s="28" t="s">
        <v>25</v>
      </c>
      <c r="B16" s="12"/>
      <c r="C16" s="12"/>
      <c r="D16" s="12"/>
      <c r="E16" s="12"/>
      <c r="F16" s="12">
        <v>3</v>
      </c>
      <c r="G16" s="12"/>
      <c r="H16" s="13"/>
      <c r="I16" s="26"/>
    </row>
    <row r="17" spans="1:9" ht="81.75" customHeight="1" x14ac:dyDescent="0.2">
      <c r="A17" s="28" t="s">
        <v>26</v>
      </c>
      <c r="B17" s="12"/>
      <c r="C17" s="12"/>
      <c r="D17" s="12"/>
      <c r="E17" s="12"/>
      <c r="F17" s="12">
        <v>1</v>
      </c>
      <c r="G17" s="12"/>
      <c r="H17" s="13"/>
      <c r="I17" s="26"/>
    </row>
    <row r="18" spans="1:9" ht="81.75" customHeight="1" x14ac:dyDescent="0.2">
      <c r="A18" s="28" t="s">
        <v>56</v>
      </c>
      <c r="B18" s="12"/>
      <c r="C18" s="12"/>
      <c r="D18" s="12"/>
      <c r="E18" s="12"/>
      <c r="F18" s="12">
        <v>1</v>
      </c>
      <c r="G18" s="12"/>
      <c r="H18" s="13"/>
      <c r="I18" s="26"/>
    </row>
    <row r="19" spans="1:9" x14ac:dyDescent="0.2">
      <c r="A19" s="7" t="s">
        <v>13</v>
      </c>
      <c r="B19" s="9"/>
      <c r="C19" s="14"/>
      <c r="D19" s="9"/>
      <c r="E19" s="9"/>
      <c r="F19" s="9"/>
      <c r="G19" s="9"/>
      <c r="H19" s="10"/>
      <c r="I19" s="27"/>
    </row>
    <row r="20" spans="1:9" ht="75.75" customHeight="1" x14ac:dyDescent="0.2">
      <c r="A20" s="28" t="s">
        <v>16</v>
      </c>
      <c r="B20" s="11"/>
      <c r="C20" s="15"/>
      <c r="D20" s="11"/>
      <c r="E20" s="11"/>
      <c r="F20" s="11">
        <f>14+5+5+3+12+8</f>
        <v>47</v>
      </c>
      <c r="G20" s="11"/>
      <c r="H20" s="29"/>
      <c r="I20" s="27"/>
    </row>
    <row r="21" spans="1:9" ht="75.75" customHeight="1" x14ac:dyDescent="0.2">
      <c r="A21" s="28" t="s">
        <v>22</v>
      </c>
      <c r="B21" s="11"/>
      <c r="C21" s="15"/>
      <c r="D21" s="11"/>
      <c r="E21" s="11"/>
      <c r="F21" s="11">
        <f>4+6+5+6+3</f>
        <v>24</v>
      </c>
      <c r="G21" s="11"/>
      <c r="H21" s="29"/>
      <c r="I21" s="27"/>
    </row>
    <row r="22" spans="1:9" ht="75.75" customHeight="1" x14ac:dyDescent="0.2">
      <c r="A22" s="28" t="s">
        <v>19</v>
      </c>
      <c r="B22" s="11"/>
      <c r="C22" s="15"/>
      <c r="D22" s="11"/>
      <c r="E22" s="11"/>
      <c r="F22" s="11">
        <v>8</v>
      </c>
      <c r="G22" s="11"/>
      <c r="H22" s="29"/>
      <c r="I22" s="27"/>
    </row>
    <row r="23" spans="1:9" ht="75.75" customHeight="1" x14ac:dyDescent="0.2">
      <c r="A23" s="28" t="s">
        <v>21</v>
      </c>
      <c r="B23" s="11"/>
      <c r="C23" s="15"/>
      <c r="D23" s="11"/>
      <c r="E23" s="11"/>
      <c r="F23" s="11">
        <v>4</v>
      </c>
      <c r="G23" s="11"/>
      <c r="H23" s="29"/>
      <c r="I23" s="27"/>
    </row>
    <row r="24" spans="1:9" ht="75.75" customHeight="1" x14ac:dyDescent="0.2">
      <c r="A24" s="28" t="s">
        <v>27</v>
      </c>
      <c r="B24" s="11"/>
      <c r="C24" s="15"/>
      <c r="D24" s="11"/>
      <c r="E24" s="11"/>
      <c r="F24" s="11">
        <v>2</v>
      </c>
      <c r="G24" s="11"/>
      <c r="H24" s="29"/>
      <c r="I24" s="27"/>
    </row>
    <row r="25" spans="1:9" x14ac:dyDescent="0.2">
      <c r="A25" s="7" t="s">
        <v>23</v>
      </c>
      <c r="B25" s="14"/>
      <c r="C25" s="14"/>
      <c r="D25" s="9"/>
      <c r="E25" s="9"/>
      <c r="F25" s="9"/>
      <c r="G25" s="9"/>
      <c r="H25" s="10"/>
      <c r="I25" s="27"/>
    </row>
    <row r="26" spans="1:9" ht="74.25" customHeight="1" x14ac:dyDescent="0.2">
      <c r="A26" s="28" t="s">
        <v>24</v>
      </c>
      <c r="B26" s="15"/>
      <c r="C26" s="15"/>
      <c r="D26" s="11"/>
      <c r="E26" s="11"/>
      <c r="F26" s="11">
        <f>6+8</f>
        <v>14</v>
      </c>
      <c r="G26" s="11"/>
      <c r="H26" s="29"/>
      <c r="I26" s="27"/>
    </row>
    <row r="27" spans="1:9" x14ac:dyDescent="0.2">
      <c r="A27" s="7" t="s">
        <v>2</v>
      </c>
      <c r="B27" s="9"/>
      <c r="C27" s="14"/>
      <c r="D27" s="9"/>
      <c r="E27" s="9"/>
      <c r="F27" s="9"/>
      <c r="G27" s="9"/>
      <c r="H27" s="10"/>
      <c r="I27" s="27"/>
    </row>
    <row r="28" spans="1:9" ht="38.25" x14ac:dyDescent="0.2">
      <c r="A28" s="28" t="s">
        <v>15</v>
      </c>
      <c r="B28" s="12"/>
      <c r="C28" s="12"/>
      <c r="D28" s="12"/>
      <c r="E28" s="12"/>
      <c r="F28" s="12">
        <v>1</v>
      </c>
      <c r="G28" s="12"/>
      <c r="H28" s="13"/>
      <c r="I28" s="26"/>
    </row>
    <row r="29" spans="1:9" ht="64.5" customHeight="1" x14ac:dyDescent="0.2">
      <c r="A29" s="28" t="s">
        <v>17</v>
      </c>
      <c r="B29" s="12"/>
      <c r="C29" s="12"/>
      <c r="D29" s="12"/>
      <c r="E29" s="12"/>
      <c r="F29" s="12">
        <v>1</v>
      </c>
      <c r="G29" s="12"/>
      <c r="H29" s="13"/>
      <c r="I29" s="26"/>
    </row>
    <row r="30" spans="1:9" ht="60.75" customHeight="1" x14ac:dyDescent="0.2">
      <c r="A30" s="28" t="s">
        <v>18</v>
      </c>
      <c r="B30" s="12"/>
      <c r="C30" s="12"/>
      <c r="D30" s="12"/>
      <c r="E30" s="12"/>
      <c r="F30" s="12">
        <v>1</v>
      </c>
      <c r="G30" s="12"/>
      <c r="H30" s="13"/>
      <c r="I30" s="26"/>
    </row>
    <row r="31" spans="1:9" ht="60.75" customHeight="1" x14ac:dyDescent="0.2">
      <c r="A31" s="28" t="s">
        <v>20</v>
      </c>
      <c r="B31" s="12"/>
      <c r="C31" s="12"/>
      <c r="D31" s="12"/>
      <c r="E31" s="12"/>
      <c r="F31" s="12">
        <v>3</v>
      </c>
      <c r="G31" s="12"/>
      <c r="H31" s="13"/>
      <c r="I31" s="26"/>
    </row>
    <row r="32" spans="1:9" ht="60.75" customHeight="1" x14ac:dyDescent="0.2">
      <c r="A32" s="28" t="s">
        <v>47</v>
      </c>
      <c r="B32" s="12"/>
      <c r="C32" s="12"/>
      <c r="D32" s="12"/>
      <c r="E32" s="12"/>
      <c r="F32" s="12">
        <f>2+2</f>
        <v>4</v>
      </c>
      <c r="G32" s="12"/>
      <c r="H32" s="13"/>
      <c r="I32" s="26"/>
    </row>
    <row r="33" spans="1:9" ht="60.75" customHeight="1" x14ac:dyDescent="0.2">
      <c r="A33" s="28" t="s">
        <v>48</v>
      </c>
      <c r="B33" s="12"/>
      <c r="C33" s="12"/>
      <c r="D33" s="12"/>
      <c r="E33" s="12"/>
      <c r="F33" s="12">
        <f>2+1</f>
        <v>3</v>
      </c>
      <c r="G33" s="12"/>
      <c r="H33" s="13"/>
      <c r="I33" s="26"/>
    </row>
    <row r="34" spans="1:9" ht="70.5" customHeight="1" x14ac:dyDescent="0.2">
      <c r="A34" s="28" t="s">
        <v>49</v>
      </c>
      <c r="B34" s="12"/>
      <c r="C34" s="12"/>
      <c r="D34" s="12"/>
      <c r="E34" s="12"/>
      <c r="F34" s="12">
        <v>1</v>
      </c>
      <c r="G34" s="12"/>
      <c r="H34" s="13"/>
      <c r="I34" s="26"/>
    </row>
    <row r="35" spans="1:9" x14ac:dyDescent="0.2">
      <c r="A35" s="7" t="s">
        <v>3</v>
      </c>
      <c r="B35" s="9"/>
      <c r="C35" s="9"/>
      <c r="D35" s="9"/>
      <c r="E35" s="9"/>
      <c r="F35" s="9"/>
      <c r="G35" s="9"/>
      <c r="H35" s="10"/>
      <c r="I35" s="27"/>
    </row>
    <row r="36" spans="1:9" ht="25.5" x14ac:dyDescent="0.2">
      <c r="A36" s="28" t="s">
        <v>50</v>
      </c>
      <c r="B36" s="12"/>
      <c r="C36" s="12"/>
      <c r="D36" s="12"/>
      <c r="E36" s="12"/>
      <c r="F36" s="12">
        <f>11+14</f>
        <v>25</v>
      </c>
      <c r="G36" s="12"/>
      <c r="H36" s="13"/>
      <c r="I36" s="26"/>
    </row>
    <row r="37" spans="1:9" ht="67.5" customHeight="1" x14ac:dyDescent="0.2">
      <c r="A37" s="28" t="s">
        <v>11</v>
      </c>
      <c r="B37" s="12"/>
      <c r="C37" s="12"/>
      <c r="D37" s="12"/>
      <c r="E37" s="12"/>
      <c r="F37" s="12">
        <f>2+2+2+2</f>
        <v>8</v>
      </c>
      <c r="G37" s="12"/>
      <c r="H37" s="13"/>
      <c r="I37" s="26"/>
    </row>
    <row r="38" spans="1:9" ht="72.75" customHeight="1" x14ac:dyDescent="0.2">
      <c r="A38" s="28" t="s">
        <v>29</v>
      </c>
      <c r="B38" s="12"/>
      <c r="C38" s="12"/>
      <c r="D38" s="12"/>
      <c r="E38" s="12"/>
      <c r="F38" s="12">
        <v>1</v>
      </c>
      <c r="G38" s="12"/>
      <c r="H38" s="13"/>
      <c r="I38" s="26"/>
    </row>
    <row r="39" spans="1:9" ht="114.6" customHeight="1" thickBot="1" x14ac:dyDescent="0.25">
      <c r="A39" s="47" t="s">
        <v>28</v>
      </c>
      <c r="B39" s="48"/>
      <c r="C39" s="48"/>
      <c r="D39" s="48"/>
      <c r="E39" s="48"/>
      <c r="F39" s="48">
        <v>1</v>
      </c>
      <c r="G39" s="48"/>
      <c r="H39" s="49"/>
    </row>
    <row r="40" spans="1:9" ht="35.1" customHeight="1" thickTop="1" thickBot="1" x14ac:dyDescent="0.25">
      <c r="A40" s="53" t="s">
        <v>51</v>
      </c>
      <c r="B40" s="59"/>
      <c r="C40" s="60"/>
      <c r="D40" s="60"/>
      <c r="E40" s="60"/>
      <c r="F40" s="61"/>
      <c r="G40" s="54">
        <f>SUM(G14:G39)</f>
        <v>0</v>
      </c>
      <c r="H40" s="54">
        <f>SUM(H14:H39)</f>
        <v>0</v>
      </c>
    </row>
    <row r="41" spans="1:9" ht="15" thickTop="1" x14ac:dyDescent="0.2">
      <c r="A41" s="50" t="s">
        <v>44</v>
      </c>
      <c r="B41" s="51"/>
      <c r="C41" s="51"/>
      <c r="D41" s="51"/>
      <c r="E41" s="51"/>
      <c r="F41" s="51"/>
      <c r="G41" s="51"/>
      <c r="H41" s="52"/>
    </row>
    <row r="42" spans="1:9" ht="53.25" customHeight="1" x14ac:dyDescent="0.2">
      <c r="A42" s="28" t="s">
        <v>45</v>
      </c>
      <c r="B42" s="12"/>
      <c r="C42" s="12"/>
      <c r="D42" s="12"/>
      <c r="E42" s="12"/>
      <c r="F42" s="12">
        <f>1+1+2+1+1+1+2+1+5+1+1+1</f>
        <v>18</v>
      </c>
      <c r="G42" s="12"/>
      <c r="H42" s="13"/>
    </row>
    <row r="43" spans="1:9" ht="65.25" customHeight="1" thickBot="1" x14ac:dyDescent="0.25">
      <c r="A43" s="28" t="s">
        <v>46</v>
      </c>
      <c r="B43" s="12"/>
      <c r="C43" s="12"/>
      <c r="D43" s="12"/>
      <c r="E43" s="12"/>
      <c r="F43" s="12">
        <v>1</v>
      </c>
      <c r="G43" s="12"/>
      <c r="H43" s="13"/>
    </row>
    <row r="44" spans="1:9" ht="43.5" customHeight="1" thickTop="1" thickBot="1" x14ac:dyDescent="0.25">
      <c r="A44" s="53" t="s">
        <v>53</v>
      </c>
      <c r="B44" s="59"/>
      <c r="C44" s="60"/>
      <c r="D44" s="60"/>
      <c r="E44" s="60"/>
      <c r="F44" s="61"/>
      <c r="G44" s="54">
        <f>SUM(G42:G43)</f>
        <v>0</v>
      </c>
      <c r="H44" s="54">
        <f>SUM(H42:H43)</f>
        <v>0</v>
      </c>
    </row>
    <row r="45" spans="1:9" ht="15" thickTop="1" x14ac:dyDescent="0.2">
      <c r="A45" s="30"/>
      <c r="B45" s="31"/>
      <c r="C45" s="31"/>
      <c r="D45" s="31"/>
      <c r="E45" s="31"/>
      <c r="F45" s="31"/>
      <c r="G45" s="31"/>
      <c r="H45" s="26"/>
    </row>
    <row r="46" spans="1:9" ht="25.5" customHeight="1" x14ac:dyDescent="0.2">
      <c r="A46" s="7" t="s">
        <v>32</v>
      </c>
      <c r="B46" s="64" t="s">
        <v>33</v>
      </c>
      <c r="C46" s="65"/>
      <c r="D46" s="66"/>
      <c r="E46" s="64" t="s">
        <v>34</v>
      </c>
      <c r="F46" s="65"/>
      <c r="G46" s="65"/>
      <c r="H46" s="66"/>
    </row>
    <row r="47" spans="1:9" ht="15" x14ac:dyDescent="0.2">
      <c r="A47" s="33"/>
      <c r="B47" s="43" t="s">
        <v>35</v>
      </c>
      <c r="C47" s="44" t="s">
        <v>36</v>
      </c>
      <c r="D47" s="45" t="s">
        <v>37</v>
      </c>
      <c r="E47" s="43" t="s">
        <v>35</v>
      </c>
      <c r="F47" s="44" t="s">
        <v>36</v>
      </c>
      <c r="G47" s="46"/>
      <c r="H47" s="45" t="s">
        <v>37</v>
      </c>
    </row>
    <row r="48" spans="1:9" ht="15" x14ac:dyDescent="0.25">
      <c r="A48" s="34"/>
      <c r="B48" s="35"/>
      <c r="C48" s="36"/>
      <c r="D48" s="35"/>
      <c r="E48" s="35"/>
      <c r="F48" s="36"/>
      <c r="G48" s="36"/>
      <c r="H48" s="35"/>
    </row>
    <row r="49" spans="1:8" ht="15" x14ac:dyDescent="0.25">
      <c r="A49" s="55"/>
      <c r="B49" s="56"/>
      <c r="C49" s="57"/>
      <c r="D49" s="58"/>
      <c r="E49" s="56"/>
      <c r="F49" s="57"/>
      <c r="G49" s="57"/>
      <c r="H49" s="58"/>
    </row>
    <row r="50" spans="1:8" ht="25.5" x14ac:dyDescent="0.2">
      <c r="A50" s="37" t="s">
        <v>38</v>
      </c>
      <c r="B50" s="67" t="s">
        <v>39</v>
      </c>
      <c r="C50" s="68" t="s">
        <v>40</v>
      </c>
      <c r="D50" s="69"/>
      <c r="E50" s="67" t="s">
        <v>40</v>
      </c>
      <c r="F50" s="68" t="s">
        <v>40</v>
      </c>
      <c r="G50" s="68"/>
      <c r="H50" s="69"/>
    </row>
    <row r="51" spans="1:8" ht="15.75" thickBot="1" x14ac:dyDescent="0.3">
      <c r="A51" s="34" t="s">
        <v>41</v>
      </c>
      <c r="B51" s="70"/>
      <c r="C51" s="71"/>
      <c r="D51" s="72"/>
      <c r="E51" s="73"/>
      <c r="F51" s="74"/>
      <c r="G51" s="74"/>
      <c r="H51" s="75"/>
    </row>
    <row r="52" spans="1:8" ht="53.25" customHeight="1" thickTop="1" thickBot="1" x14ac:dyDescent="0.25">
      <c r="A52" s="53" t="s">
        <v>55</v>
      </c>
      <c r="B52" s="59"/>
      <c r="C52" s="60"/>
      <c r="D52" s="60"/>
      <c r="E52" s="60"/>
      <c r="F52" s="61"/>
      <c r="G52" s="54"/>
      <c r="H52" s="54"/>
    </row>
    <row r="53" spans="1:8" ht="16.5" thickTop="1" thickBot="1" x14ac:dyDescent="0.3">
      <c r="A53" s="32"/>
      <c r="B53" s="32"/>
      <c r="C53" s="32"/>
      <c r="D53" s="32"/>
      <c r="E53" s="32"/>
      <c r="F53" s="32"/>
      <c r="G53" s="32"/>
      <c r="H53" s="32"/>
    </row>
    <row r="54" spans="1:8" ht="57.75" thickTop="1" thickBot="1" x14ac:dyDescent="0.25">
      <c r="A54" s="53" t="s">
        <v>54</v>
      </c>
      <c r="B54" s="59"/>
      <c r="C54" s="60"/>
      <c r="D54" s="60"/>
      <c r="E54" s="60"/>
      <c r="F54" s="61"/>
      <c r="G54" s="54">
        <f>G52+G44+G40</f>
        <v>0</v>
      </c>
      <c r="H54" s="54">
        <f>H52+H44+H40</f>
        <v>0</v>
      </c>
    </row>
    <row r="55" spans="1:8" ht="15.75" thickTop="1" x14ac:dyDescent="0.25">
      <c r="A55" s="38" t="s">
        <v>42</v>
      </c>
      <c r="B55" s="32"/>
      <c r="C55" s="32"/>
      <c r="D55" s="32"/>
      <c r="E55" s="32"/>
      <c r="F55" s="32"/>
      <c r="G55" s="32"/>
      <c r="H55" s="32"/>
    </row>
    <row r="56" spans="1:8" ht="15" x14ac:dyDescent="0.25">
      <c r="A56" s="39"/>
      <c r="B56" s="32"/>
      <c r="C56" s="32"/>
      <c r="D56" s="32"/>
      <c r="E56" s="32"/>
      <c r="F56" s="32"/>
      <c r="G56" s="32"/>
      <c r="H56" s="32"/>
    </row>
    <row r="57" spans="1:8" ht="15" x14ac:dyDescent="0.25">
      <c r="A57" s="39" t="s">
        <v>43</v>
      </c>
      <c r="B57" s="32"/>
      <c r="C57" s="32"/>
      <c r="D57" s="32"/>
      <c r="E57" s="32"/>
      <c r="F57" s="32"/>
      <c r="G57" s="32"/>
      <c r="H57" s="32"/>
    </row>
    <row r="58" spans="1:8" ht="15" x14ac:dyDescent="0.25">
      <c r="A58" s="40"/>
      <c r="B58" s="32"/>
      <c r="C58" s="32"/>
      <c r="D58" s="32"/>
      <c r="E58" s="32"/>
      <c r="F58" s="32"/>
      <c r="G58" s="32"/>
      <c r="H58" s="32"/>
    </row>
    <row r="59" spans="1:8" ht="15" x14ac:dyDescent="0.25">
      <c r="A59" s="41"/>
      <c r="B59" s="32"/>
      <c r="C59" s="32"/>
      <c r="D59" s="32"/>
      <c r="E59" s="32"/>
      <c r="F59" s="32"/>
      <c r="G59" s="32"/>
      <c r="H59" s="32"/>
    </row>
    <row r="60" spans="1:8" ht="15.75" thickBot="1" x14ac:dyDescent="0.3">
      <c r="A60" s="42"/>
      <c r="B60" s="32"/>
      <c r="C60" s="32"/>
      <c r="D60" s="32"/>
      <c r="E60" s="32"/>
      <c r="F60" s="32"/>
      <c r="G60" s="32"/>
      <c r="H60" s="32"/>
    </row>
  </sheetData>
  <mergeCells count="14">
    <mergeCell ref="B52:F52"/>
    <mergeCell ref="B54:F54"/>
    <mergeCell ref="A4:H4"/>
    <mergeCell ref="A8:H8"/>
    <mergeCell ref="B46:D46"/>
    <mergeCell ref="E46:H46"/>
    <mergeCell ref="B40:F40"/>
    <mergeCell ref="B44:F44"/>
    <mergeCell ref="B50:D50"/>
    <mergeCell ref="E50:H50"/>
    <mergeCell ref="B51:D51"/>
    <mergeCell ref="E51:H51"/>
    <mergeCell ref="A6:H6"/>
    <mergeCell ref="A10:H10"/>
  </mergeCells>
  <phoneticPr fontId="0" type="noConversion"/>
  <pageMargins left="0.25" right="0.25" top="0.75" bottom="0.75" header="0.3" footer="0.3"/>
  <pageSetup paperSize="9" scale="62" fitToHeight="0" orientation="portrait" horizontalDpi="4294967293" r:id="rId1"/>
  <headerFooter>
    <oddFooter>&amp;L&amp;"Times New Roman,Normal"&amp;9Bordereau des prix - lot 1&amp;R&amp;"Times New Roman,Normal"&amp;9&amp;P/&amp;N</oddFooter>
  </headerFooter>
  <rowBreaks count="1" manualBreakCount="1">
    <brk id="26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lot 1</vt:lpstr>
      <vt:lpstr>'BPU lot 1'!Zone_d_impression</vt:lpstr>
    </vt:vector>
  </TitlesOfParts>
  <Company>Université Joseph Fourier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rognons</dc:creator>
  <cp:lastModifiedBy>JANOUIN Anne-Laure</cp:lastModifiedBy>
  <cp:lastPrinted>2020-09-21T17:13:34Z</cp:lastPrinted>
  <dcterms:created xsi:type="dcterms:W3CDTF">2011-10-28T13:16:08Z</dcterms:created>
  <dcterms:modified xsi:type="dcterms:W3CDTF">2025-10-24T10:49:48Z</dcterms:modified>
</cp:coreProperties>
</file>